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AB15\РЕШЕНИЯ о БЮДЖЕТЕ\Бюджет 2015-2017\"/>
    </mc:Choice>
  </mc:AlternateContent>
  <bookViews>
    <workbookView xWindow="120" yWindow="135" windowWidth="19440" windowHeight="123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Y14" i="1" l="1"/>
  <c r="O13" i="1" l="1"/>
  <c r="Y12" i="1" l="1"/>
  <c r="O12" i="1"/>
  <c r="E12" i="1"/>
  <c r="X12" i="1"/>
  <c r="W12" i="1"/>
  <c r="V12" i="1"/>
  <c r="U12" i="1"/>
  <c r="T12" i="1"/>
  <c r="S12" i="1"/>
  <c r="R12" i="1"/>
  <c r="Q12" i="1"/>
  <c r="P12" i="1"/>
  <c r="Y9" i="1"/>
  <c r="O9" i="1"/>
  <c r="E9" i="1"/>
  <c r="F15" i="1" l="1"/>
  <c r="G15" i="1"/>
  <c r="H15" i="1"/>
  <c r="I15" i="1"/>
  <c r="J15" i="1"/>
  <c r="K15" i="1"/>
  <c r="L15" i="1"/>
  <c r="M15" i="1"/>
  <c r="N15" i="1"/>
  <c r="O15" i="1"/>
  <c r="O8" i="1" s="1"/>
  <c r="P15" i="1"/>
  <c r="Q15" i="1"/>
  <c r="R15" i="1"/>
  <c r="S15" i="1"/>
  <c r="T15" i="1"/>
  <c r="U15" i="1"/>
  <c r="V15" i="1"/>
  <c r="W15" i="1"/>
  <c r="X15" i="1"/>
  <c r="Y15" i="1"/>
  <c r="E15" i="1"/>
  <c r="G12" i="1"/>
  <c r="I12" i="1"/>
  <c r="K12" i="1"/>
  <c r="M12" i="1"/>
  <c r="F9" i="1"/>
  <c r="G9" i="1"/>
  <c r="H9" i="1"/>
  <c r="I9" i="1"/>
  <c r="J9" i="1"/>
  <c r="K9" i="1"/>
  <c r="L9" i="1"/>
  <c r="M9" i="1"/>
  <c r="N9" i="1"/>
  <c r="P9" i="1"/>
  <c r="Q9" i="1"/>
  <c r="R9" i="1"/>
  <c r="S9" i="1"/>
  <c r="T9" i="1"/>
  <c r="U9" i="1"/>
  <c r="V9" i="1"/>
  <c r="W9" i="1"/>
  <c r="X9" i="1"/>
  <c r="Y8" i="1" l="1"/>
  <c r="Y7" i="1" s="1"/>
  <c r="W8" i="1"/>
  <c r="W7" i="1" s="1"/>
  <c r="U8" i="1"/>
  <c r="U7" i="1" s="1"/>
  <c r="S8" i="1"/>
  <c r="S7" i="1" s="1"/>
  <c r="Q8" i="1"/>
  <c r="Q7" i="1" s="1"/>
  <c r="X8" i="1"/>
  <c r="X7" i="1" s="1"/>
  <c r="V8" i="1"/>
  <c r="V7" i="1" s="1"/>
  <c r="T8" i="1"/>
  <c r="T7" i="1" s="1"/>
  <c r="R8" i="1"/>
  <c r="R7" i="1" s="1"/>
  <c r="P8" i="1"/>
  <c r="P7" i="1" s="1"/>
  <c r="N12" i="1"/>
  <c r="N8" i="1" s="1"/>
  <c r="N7" i="1" s="1"/>
  <c r="L12" i="1"/>
  <c r="L8" i="1" s="1"/>
  <c r="L7" i="1" s="1"/>
  <c r="J12" i="1"/>
  <c r="J8" i="1" s="1"/>
  <c r="J7" i="1" s="1"/>
  <c r="H12" i="1"/>
  <c r="H8" i="1" s="1"/>
  <c r="H7" i="1" s="1"/>
  <c r="F12" i="1"/>
  <c r="F8" i="1" s="1"/>
  <c r="F7" i="1" s="1"/>
  <c r="M8" i="1"/>
  <c r="M7" i="1" s="1"/>
  <c r="K8" i="1"/>
  <c r="K7" i="1" s="1"/>
  <c r="I8" i="1"/>
  <c r="I7" i="1" s="1"/>
  <c r="G8" i="1"/>
  <c r="G7" i="1" s="1"/>
  <c r="O7" i="1"/>
  <c r="E8" i="1"/>
  <c r="E7" i="1" s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<sst xmlns="http://schemas.openxmlformats.org/spreadsheetml/2006/main" count="72" uniqueCount="58">
  <si>
    <t/>
  </si>
  <si>
    <t xml:space="preserve">                                           3. Источники финансирования дефицита бюджета</t>
  </si>
  <si>
    <t xml:space="preserve"> Наименование показателя</t>
  </si>
  <si>
    <t>Код строки</t>
  </si>
  <si>
    <t>Код листа</t>
  </si>
  <si>
    <t>Код источника финансирования по бюджетной классификации</t>
  </si>
  <si>
    <t>Утвержденные бюджетные назначения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</si>
  <si>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</si>
  <si>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</si>
  <si>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 xml:space="preserve">консолидированный бюджет субъекта Российской Федерации 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</si>
  <si>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</si>
  <si>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</si>
  <si>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</si>
  <si>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</si>
  <si>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</si>
  <si>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</si>
  <si>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</si>
  <si>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2</t>
  </si>
  <si>
    <t>6</t>
  </si>
  <si>
    <t>7</t>
  </si>
  <si>
    <t>8</t>
  </si>
  <si>
    <t>9</t>
  </si>
  <si>
    <t>10</t>
  </si>
  <si>
    <t>11</t>
  </si>
  <si>
    <t>12</t>
  </si>
  <si>
    <t>13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</si>
  <si>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</si>
  <si>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</si>
  <si>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 БЮДЖЕТОВ</t>
  </si>
  <si>
    <t>000 01 00 00 00 00 0000 000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</si>
  <si>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</si>
  <si>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</si>
  <si>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 бюджетами городских округов в валюте  Российской Федерации</t>
  </si>
  <si>
    <t>000 01 02 00 00 04 0000 710</t>
  </si>
  <si>
    <t>Погашение бюджетами городских округов кредитов  от кредитных организаций в валюте Российской  Федерации</t>
  </si>
  <si>
    <t>000 01 02 00 00 04 0000 810</t>
  </si>
  <si>
    <t>Бюджетные кредиты от других бюджетов бюджетной  системы Российской Федерации</t>
  </si>
  <si>
    <t>000 01 03 00 00 00 0000 000</t>
  </si>
  <si>
    <t>Получение кредитов от других бюджетов  бюджетной системы Российской Федерации  бюджетами городских округов в валюте  Российской Федерации</t>
  </si>
  <si>
    <t>000 01 03 00 00 04 0000 710</t>
  </si>
  <si>
    <t>Погашение бюджетами городских округов кредитов  от других бюджетов бюджетной системы  Российской Федерации в валюте Российской  Федерации</t>
  </si>
  <si>
    <t>000 01 03 00 00 04 0000 810</t>
  </si>
  <si>
    <t>Изменение остатков средств</t>
  </si>
  <si>
    <t>000 01 00 00 00 00 0000 00А</t>
  </si>
  <si>
    <t>Изменение остатков средств на счетах по учету  средств бюджетов</t>
  </si>
  <si>
    <t>000 01 05 00 00 00 0000 000</t>
  </si>
  <si>
    <t>Начальник финансового управления</t>
  </si>
  <si>
    <t>___________________________</t>
  </si>
  <si>
    <t>Г.И.Георгио</t>
  </si>
  <si>
    <t xml:space="preserve">                                                                                            (подпись)                                    (расшифровка подписи)</t>
  </si>
  <si>
    <t>Начальник бюджетного отдела</t>
  </si>
  <si>
    <t>Е.А.Александрова</t>
  </si>
  <si>
    <t>Зам.главного бухгалтера</t>
  </si>
  <si>
    <t>Н.А.Денисюк</t>
  </si>
  <si>
    <t>Источники финансирования дефицита</t>
  </si>
  <si>
    <t>тыс.руб.</t>
  </si>
  <si>
    <t>Исполнено 10 мес</t>
  </si>
  <si>
    <t>Ожидаемое исполнение 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</si>
</sst>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 applyAlignment="1">
      <alignment horizontal="left"/>
    </xf>
    <xf numFmtId="49" fontId="4" fillId="0" borderId="0" xfId="0" applyNumberFormat="1" applyFont="1"/>
    <xf numFmtId="0" fontId="0" fillId="0" borderId="0" xfId="0" applyBorder="1"/>
    <xf numFmtId="49" fontId="0" fillId="0" borderId="0" xfId="0" applyNumberFormat="1" applyBorder="1" applyAlignment="1">
      <alignment horizontal="left"/>
    </xf>
    <xf numFmtId="49" fontId="0" fillId="0" borderId="0" xfId="0" applyNumberFormat="1" applyBorder="1"/>
    <xf numFmtId="0" fontId="3" fillId="0" borderId="0" xfId="0" applyFont="1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49" fontId="4" fillId="0" borderId="1" xfId="0" applyNumberFormat="1" applyFont="1" applyBorder="1"/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Continuous"/>
    </xf>
    <xf numFmtId="1" fontId="4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49" fontId="2" fillId="0" borderId="0" xfId="0" applyNumberFormat="1" applyFont="1" applyBorder="1" applyAlignment="1">
      <alignment horizontal="right"/>
    </xf>
    <xf numFmtId="0" fontId="7" fillId="0" borderId="0" xfId="0" applyFont="1"/>
    <xf numFmtId="0" fontId="2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8" xfId="0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Border="1" applyAlignment="1"/>
    <xf numFmtId="49" fontId="3" fillId="0" borderId="11" xfId="0" applyNumberFormat="1" applyFont="1" applyBorder="1" applyAlignment="1"/>
    <xf numFmtId="0" fontId="4" fillId="0" borderId="11" xfId="0" applyFont="1" applyBorder="1" applyAlignment="1">
      <alignment horizontal="left"/>
    </xf>
    <xf numFmtId="49" fontId="4" fillId="0" borderId="11" xfId="0" applyNumberFormat="1" applyFont="1" applyBorder="1"/>
    <xf numFmtId="0" fontId="0" fillId="0" borderId="11" xfId="0" applyBorder="1"/>
    <xf numFmtId="49" fontId="0" fillId="0" borderId="11" xfId="0" applyNumberFormat="1" applyBorder="1" applyAlignment="1">
      <alignment horizontal="center"/>
    </xf>
    <xf numFmtId="0" fontId="0" fillId="0" borderId="2" xfId="0" applyBorder="1"/>
    <xf numFmtId="0" fontId="0" fillId="0" borderId="10" xfId="0" applyBorder="1"/>
    <xf numFmtId="0" fontId="0" fillId="0" borderId="12" xfId="0" applyBorder="1"/>
    <xf numFmtId="0" fontId="2" fillId="0" borderId="10" xfId="0" applyFont="1" applyBorder="1" applyAlignment="1"/>
    <xf numFmtId="0" fontId="5" fillId="0" borderId="3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left" vertical="center" wrapText="1"/>
    </xf>
    <xf numFmtId="0" fontId="10" fillId="0" borderId="8" xfId="0" applyNumberFormat="1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/>
    </xf>
    <xf numFmtId="0" fontId="10" fillId="0" borderId="8" xfId="0" applyNumberFormat="1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8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horizontal="right"/>
    </xf>
    <xf numFmtId="164" fontId="12" fillId="2" borderId="8" xfId="0" applyNumberFormat="1" applyFont="1" applyFill="1" applyBorder="1" applyAlignment="1">
      <alignment horizontal="right" wrapText="1"/>
    </xf>
    <xf numFmtId="164" fontId="13" fillId="2" borderId="8" xfId="0" applyNumberFormat="1" applyFont="1" applyFill="1" applyBorder="1" applyAlignment="1">
      <alignment horizontal="right"/>
    </xf>
    <xf numFmtId="164" fontId="12" fillId="2" borderId="8" xfId="0" applyNumberFormat="1" applyFont="1" applyFill="1" applyBorder="1" applyAlignment="1">
      <alignment horizontal="right"/>
    </xf>
    <xf numFmtId="164" fontId="11" fillId="2" borderId="8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7"/>
  <sheetViews>
    <sheetView tabSelected="1" workbookViewId="0">
      <selection activeCell="E7" sqref="E7:Y16"/>
    </sheetView>
  </sheetViews>
  <sheetFormatPr defaultRowHeight="15" x14ac:dyDescent="0.25"/>
  <cols>
    <col min="1" max="1" width="20" customWidth="1"/>
    <col min="2" max="2" width="1.42578125" hidden="1" customWidth="1"/>
    <col min="3" max="3" width="9.140625" hidden="1" customWidth="1"/>
    <col min="4" max="4" width="20.7109375" customWidth="1"/>
    <col min="5" max="5" width="15.7109375" customWidth="1"/>
    <col min="6" max="6" width="9.140625" hidden="1" customWidth="1"/>
    <col min="7" max="7" width="13.7109375" hidden="1" customWidth="1"/>
    <col min="8" max="8" width="0.140625" hidden="1" customWidth="1"/>
    <col min="9" max="10" width="9.140625" hidden="1" customWidth="1"/>
    <col min="11" max="11" width="13.28515625" hidden="1" customWidth="1"/>
    <col min="12" max="12" width="0.140625" hidden="1" customWidth="1"/>
    <col min="13" max="14" width="9.140625" hidden="1" customWidth="1"/>
    <col min="15" max="15" width="13.85546875" customWidth="1"/>
    <col min="16" max="16" width="9.140625" hidden="1" customWidth="1"/>
    <col min="17" max="17" width="13.28515625" hidden="1" customWidth="1"/>
    <col min="18" max="20" width="9.140625" hidden="1" customWidth="1"/>
    <col min="21" max="21" width="13.42578125" hidden="1" customWidth="1"/>
    <col min="22" max="24" width="9.140625" hidden="1" customWidth="1"/>
    <col min="25" max="25" width="17" customWidth="1"/>
  </cols>
  <sheetData>
    <row r="1" spans="1:25" x14ac:dyDescent="0.25">
      <c r="A1" s="38"/>
      <c r="B1" s="39"/>
      <c r="C1" s="39"/>
      <c r="D1" s="40"/>
      <c r="E1" s="40"/>
      <c r="F1" s="41"/>
      <c r="G1" s="41"/>
      <c r="H1" s="41" t="s">
        <v>0</v>
      </c>
      <c r="I1" s="41"/>
      <c r="J1" s="41"/>
      <c r="K1" s="41"/>
      <c r="L1" s="41"/>
      <c r="M1" s="41"/>
      <c r="N1" s="42"/>
      <c r="O1" s="42"/>
      <c r="P1" s="43"/>
      <c r="Q1" s="43"/>
      <c r="R1" s="42"/>
      <c r="S1" s="42"/>
      <c r="T1" s="42"/>
      <c r="U1" s="42"/>
      <c r="V1" s="42"/>
      <c r="W1" s="42"/>
      <c r="X1" s="42"/>
      <c r="Y1" s="44"/>
    </row>
    <row r="2" spans="1:25" x14ac:dyDescent="0.25">
      <c r="A2" s="45"/>
      <c r="B2" s="4"/>
      <c r="C2" s="4"/>
      <c r="D2" s="54" t="s">
        <v>54</v>
      </c>
      <c r="E2" s="54"/>
      <c r="F2" s="5"/>
      <c r="G2" s="6" t="s">
        <v>1</v>
      </c>
      <c r="H2" s="6"/>
      <c r="I2" s="5"/>
      <c r="J2" s="5"/>
      <c r="K2" s="5"/>
      <c r="L2" s="5"/>
      <c r="M2" s="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6"/>
    </row>
    <row r="3" spans="1:25" x14ac:dyDescent="0.25">
      <c r="A3" s="47"/>
      <c r="B3" s="7"/>
      <c r="C3" s="7"/>
      <c r="D3" s="8"/>
      <c r="E3" s="8"/>
      <c r="F3" s="9"/>
      <c r="G3" s="9"/>
      <c r="H3" s="9"/>
      <c r="I3" s="9"/>
      <c r="J3" s="9"/>
      <c r="K3" s="9"/>
      <c r="L3" s="9"/>
      <c r="M3" s="9"/>
      <c r="N3" s="10"/>
      <c r="O3" s="3"/>
      <c r="P3" s="3"/>
      <c r="Q3" s="3"/>
      <c r="R3" s="3"/>
      <c r="S3" s="3"/>
      <c r="T3" s="3"/>
      <c r="U3" s="3"/>
      <c r="V3" s="3"/>
      <c r="W3" s="3"/>
      <c r="X3" s="3"/>
      <c r="Y3" s="46" t="s">
        <v>55</v>
      </c>
    </row>
    <row r="4" spans="1:25" ht="41.25" customHeight="1" x14ac:dyDescent="0.25">
      <c r="A4" s="63" t="s">
        <v>2</v>
      </c>
      <c r="B4" s="65" t="s">
        <v>3</v>
      </c>
      <c r="C4" s="65" t="s">
        <v>4</v>
      </c>
      <c r="D4" s="65" t="s">
        <v>5</v>
      </c>
      <c r="E4" s="68" t="s">
        <v>6</v>
      </c>
      <c r="F4" s="61"/>
      <c r="G4" s="61"/>
      <c r="H4" s="61"/>
      <c r="I4" s="61"/>
      <c r="J4" s="61"/>
      <c r="K4" s="61"/>
      <c r="L4" s="61"/>
      <c r="M4" s="61"/>
      <c r="N4" s="62"/>
      <c r="O4" s="60" t="s">
        <v>56</v>
      </c>
      <c r="P4" s="61"/>
      <c r="Q4" s="61"/>
      <c r="R4" s="61"/>
      <c r="S4" s="61"/>
      <c r="T4" s="61"/>
      <c r="U4" s="61"/>
      <c r="V4" s="61"/>
      <c r="W4" s="61"/>
      <c r="X4" s="62"/>
      <c r="Y4" s="35" t="s">
        <v>57</v>
      </c>
    </row>
    <row r="5" spans="1:25" ht="109.5" customHeight="1" x14ac:dyDescent="0.25">
      <c r="A5" s="64"/>
      <c r="B5" s="66"/>
      <c r="C5" s="67"/>
      <c r="D5" s="66"/>
      <c r="E5" s="11" t="s">
        <v>7</v>
      </c>
      <c r="F5" s="11" t="s">
        <v>8</v>
      </c>
      <c r="G5" s="11" t="s">
        <v>9</v>
      </c>
      <c r="H5" s="11" t="s">
        <v>10</v>
      </c>
      <c r="I5" s="11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1" t="s">
        <v>16</v>
      </c>
      <c r="O5" s="11" t="s">
        <v>7</v>
      </c>
      <c r="P5" s="13" t="s">
        <v>8</v>
      </c>
      <c r="Q5" s="11" t="s">
        <v>9</v>
      </c>
      <c r="R5" s="11" t="s">
        <v>10</v>
      </c>
      <c r="S5" s="11" t="s">
        <v>11</v>
      </c>
      <c r="T5" s="12" t="s">
        <v>12</v>
      </c>
      <c r="U5" s="12" t="s">
        <v>13</v>
      </c>
      <c r="V5" s="12" t="s">
        <v>14</v>
      </c>
      <c r="W5" s="12" t="s">
        <v>15</v>
      </c>
      <c r="X5" s="11" t="s">
        <v>16</v>
      </c>
      <c r="Y5" s="37"/>
    </row>
    <row r="6" spans="1:25" x14ac:dyDescent="0.25">
      <c r="A6" s="48">
        <v>1</v>
      </c>
      <c r="B6" s="14">
        <v>2</v>
      </c>
      <c r="C6" s="14" t="s">
        <v>17</v>
      </c>
      <c r="D6" s="15">
        <v>3</v>
      </c>
      <c r="E6" s="16">
        <v>4</v>
      </c>
      <c r="F6" s="17">
        <v>5</v>
      </c>
      <c r="G6" s="18" t="s">
        <v>18</v>
      </c>
      <c r="H6" s="18" t="s">
        <v>19</v>
      </c>
      <c r="I6" s="18" t="s">
        <v>20</v>
      </c>
      <c r="J6" s="18" t="s">
        <v>21</v>
      </c>
      <c r="K6" s="18" t="s">
        <v>22</v>
      </c>
      <c r="L6" s="18" t="s">
        <v>23</v>
      </c>
      <c r="M6" s="18" t="s">
        <v>24</v>
      </c>
      <c r="N6" s="19" t="s">
        <v>25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5"/>
    </row>
    <row r="7" spans="1:25" ht="45" x14ac:dyDescent="0.25">
      <c r="A7" s="51" t="s">
        <v>26</v>
      </c>
      <c r="B7" s="52">
        <v>500</v>
      </c>
      <c r="C7" s="52" t="s">
        <v>27</v>
      </c>
      <c r="D7" s="53" t="str">
        <f t="shared" ref="D7:D16" si="0">IF(OR(LEFT(C7,5)="000 9",LEFT(C7,5)="000 7"),"X",IF(OR(RIGHT(C7,1)="A",RIGHT(C7,1)="А"),LEFT(C7,LEN(C7)-1) &amp; "0",C7))</f>
        <v>X</v>
      </c>
      <c r="E7" s="69">
        <f>E8</f>
        <v>78300</v>
      </c>
      <c r="F7" s="69" t="e">
        <f t="shared" ref="F7:Y7" si="1">F8</f>
        <v>#REF!</v>
      </c>
      <c r="G7" s="69" t="e">
        <f t="shared" si="1"/>
        <v>#REF!</v>
      </c>
      <c r="H7" s="69" t="e">
        <f t="shared" si="1"/>
        <v>#REF!</v>
      </c>
      <c r="I7" s="69" t="e">
        <f t="shared" si="1"/>
        <v>#REF!</v>
      </c>
      <c r="J7" s="69" t="e">
        <f t="shared" si="1"/>
        <v>#REF!</v>
      </c>
      <c r="K7" s="69" t="e">
        <f t="shared" si="1"/>
        <v>#REF!</v>
      </c>
      <c r="L7" s="69" t="e">
        <f t="shared" si="1"/>
        <v>#REF!</v>
      </c>
      <c r="M7" s="69" t="e">
        <f t="shared" si="1"/>
        <v>#REF!</v>
      </c>
      <c r="N7" s="69" t="e">
        <f t="shared" si="1"/>
        <v>#REF!</v>
      </c>
      <c r="O7" s="69">
        <f t="shared" si="1"/>
        <v>509770.5</v>
      </c>
      <c r="P7" s="69" t="e">
        <f t="shared" si="1"/>
        <v>#REF!</v>
      </c>
      <c r="Q7" s="69" t="e">
        <f t="shared" si="1"/>
        <v>#REF!</v>
      </c>
      <c r="R7" s="69" t="e">
        <f t="shared" si="1"/>
        <v>#REF!</v>
      </c>
      <c r="S7" s="69" t="e">
        <f t="shared" si="1"/>
        <v>#REF!</v>
      </c>
      <c r="T7" s="69" t="e">
        <f t="shared" si="1"/>
        <v>#REF!</v>
      </c>
      <c r="U7" s="69" t="e">
        <f t="shared" si="1"/>
        <v>#REF!</v>
      </c>
      <c r="V7" s="69" t="e">
        <f t="shared" si="1"/>
        <v>#REF!</v>
      </c>
      <c r="W7" s="69" t="e">
        <f t="shared" si="1"/>
        <v>#REF!</v>
      </c>
      <c r="X7" s="69" t="e">
        <f t="shared" si="1"/>
        <v>#REF!</v>
      </c>
      <c r="Y7" s="69">
        <f t="shared" si="1"/>
        <v>599500</v>
      </c>
    </row>
    <row r="8" spans="1:25" ht="56.25" x14ac:dyDescent="0.25">
      <c r="A8" s="51" t="s">
        <v>28</v>
      </c>
      <c r="B8" s="52">
        <v>520</v>
      </c>
      <c r="C8" s="52" t="s">
        <v>29</v>
      </c>
      <c r="D8" s="53" t="str">
        <f t="shared" si="0"/>
        <v>000 01 00 00 00 00 0000 000</v>
      </c>
      <c r="E8" s="69">
        <f t="shared" ref="E8:Y8" si="2">E9+E12+E15</f>
        <v>78300</v>
      </c>
      <c r="F8" s="69" t="e">
        <f t="shared" si="2"/>
        <v>#REF!</v>
      </c>
      <c r="G8" s="69" t="e">
        <f t="shared" si="2"/>
        <v>#REF!</v>
      </c>
      <c r="H8" s="69" t="e">
        <f t="shared" si="2"/>
        <v>#REF!</v>
      </c>
      <c r="I8" s="69" t="e">
        <f t="shared" si="2"/>
        <v>#REF!</v>
      </c>
      <c r="J8" s="69" t="e">
        <f t="shared" si="2"/>
        <v>#REF!</v>
      </c>
      <c r="K8" s="69" t="e">
        <f t="shared" si="2"/>
        <v>#REF!</v>
      </c>
      <c r="L8" s="69" t="e">
        <f t="shared" si="2"/>
        <v>#REF!</v>
      </c>
      <c r="M8" s="69" t="e">
        <f t="shared" si="2"/>
        <v>#REF!</v>
      </c>
      <c r="N8" s="69" t="e">
        <f t="shared" si="2"/>
        <v>#REF!</v>
      </c>
      <c r="O8" s="69">
        <f t="shared" si="2"/>
        <v>509770.5</v>
      </c>
      <c r="P8" s="69" t="e">
        <f t="shared" si="2"/>
        <v>#REF!</v>
      </c>
      <c r="Q8" s="69" t="e">
        <f t="shared" si="2"/>
        <v>#REF!</v>
      </c>
      <c r="R8" s="69" t="e">
        <f t="shared" si="2"/>
        <v>#REF!</v>
      </c>
      <c r="S8" s="69" t="e">
        <f t="shared" si="2"/>
        <v>#REF!</v>
      </c>
      <c r="T8" s="69" t="e">
        <f t="shared" si="2"/>
        <v>#REF!</v>
      </c>
      <c r="U8" s="69" t="e">
        <f t="shared" si="2"/>
        <v>#REF!</v>
      </c>
      <c r="V8" s="69" t="e">
        <f t="shared" si="2"/>
        <v>#REF!</v>
      </c>
      <c r="W8" s="69" t="e">
        <f t="shared" si="2"/>
        <v>#REF!</v>
      </c>
      <c r="X8" s="69" t="e">
        <f t="shared" si="2"/>
        <v>#REF!</v>
      </c>
      <c r="Y8" s="69">
        <f t="shared" si="2"/>
        <v>599500</v>
      </c>
    </row>
    <row r="9" spans="1:25" ht="45" x14ac:dyDescent="0.25">
      <c r="A9" s="51" t="s">
        <v>30</v>
      </c>
      <c r="B9" s="52">
        <v>520</v>
      </c>
      <c r="C9" s="52" t="s">
        <v>31</v>
      </c>
      <c r="D9" s="53" t="str">
        <f t="shared" si="0"/>
        <v>000 01 02 00 00 00 0000 000</v>
      </c>
      <c r="E9" s="69">
        <f>SUM(E10:E11)</f>
        <v>150000</v>
      </c>
      <c r="F9" s="69" t="e">
        <f>#REF!+#REF!</f>
        <v>#REF!</v>
      </c>
      <c r="G9" s="69" t="e">
        <f>#REF!+#REF!</f>
        <v>#REF!</v>
      </c>
      <c r="H9" s="69" t="e">
        <f>#REF!+#REF!</f>
        <v>#REF!</v>
      </c>
      <c r="I9" s="69" t="e">
        <f>#REF!+#REF!</f>
        <v>#REF!</v>
      </c>
      <c r="J9" s="69" t="e">
        <f>#REF!+#REF!</f>
        <v>#REF!</v>
      </c>
      <c r="K9" s="69" t="e">
        <f>#REF!+#REF!</f>
        <v>#REF!</v>
      </c>
      <c r="L9" s="69" t="e">
        <f>#REF!+#REF!</f>
        <v>#REF!</v>
      </c>
      <c r="M9" s="69" t="e">
        <f>#REF!+#REF!</f>
        <v>#REF!</v>
      </c>
      <c r="N9" s="69" t="e">
        <f>#REF!+#REF!</f>
        <v>#REF!</v>
      </c>
      <c r="O9" s="69">
        <f>SUM(O10:O11)</f>
        <v>112141.4</v>
      </c>
      <c r="P9" s="69" t="e">
        <f>#REF!+#REF!</f>
        <v>#REF!</v>
      </c>
      <c r="Q9" s="69" t="e">
        <f>#REF!+#REF!</f>
        <v>#REF!</v>
      </c>
      <c r="R9" s="69" t="e">
        <f>#REF!+#REF!</f>
        <v>#REF!</v>
      </c>
      <c r="S9" s="69" t="e">
        <f>#REF!+#REF!</f>
        <v>#REF!</v>
      </c>
      <c r="T9" s="69" t="e">
        <f>#REF!+#REF!</f>
        <v>#REF!</v>
      </c>
      <c r="U9" s="69" t="e">
        <f>#REF!+#REF!</f>
        <v>#REF!</v>
      </c>
      <c r="V9" s="69" t="e">
        <f>#REF!+#REF!</f>
        <v>#REF!</v>
      </c>
      <c r="W9" s="69" t="e">
        <f>#REF!+#REF!</f>
        <v>#REF!</v>
      </c>
      <c r="X9" s="69" t="e">
        <f>#REF!+#REF!</f>
        <v>#REF!</v>
      </c>
      <c r="Y9" s="69">
        <f>SUM(Y10:Y11)</f>
        <v>161000</v>
      </c>
    </row>
    <row r="10" spans="1:25" ht="56.25" x14ac:dyDescent="0.25">
      <c r="A10" s="50" t="s">
        <v>32</v>
      </c>
      <c r="B10" s="20">
        <v>520</v>
      </c>
      <c r="C10" s="20" t="s">
        <v>33</v>
      </c>
      <c r="D10" s="36" t="str">
        <f t="shared" si="0"/>
        <v>000 01 02 00 00 04 0000 710</v>
      </c>
      <c r="E10" s="70">
        <v>350000</v>
      </c>
      <c r="F10" s="71"/>
      <c r="G10" s="72"/>
      <c r="H10" s="72"/>
      <c r="I10" s="72"/>
      <c r="J10" s="72"/>
      <c r="K10" s="72"/>
      <c r="L10" s="72"/>
      <c r="M10" s="72"/>
      <c r="N10" s="72"/>
      <c r="O10" s="72">
        <v>191800</v>
      </c>
      <c r="P10" s="72"/>
      <c r="Q10" s="72"/>
      <c r="R10" s="72"/>
      <c r="S10" s="72"/>
      <c r="T10" s="72"/>
      <c r="U10" s="72"/>
      <c r="V10" s="72"/>
      <c r="W10" s="72"/>
      <c r="X10" s="72"/>
      <c r="Y10" s="72">
        <v>341000</v>
      </c>
    </row>
    <row r="11" spans="1:25" ht="56.25" x14ac:dyDescent="0.25">
      <c r="A11" s="50" t="s">
        <v>34</v>
      </c>
      <c r="B11" s="20">
        <v>520</v>
      </c>
      <c r="C11" s="20" t="s">
        <v>35</v>
      </c>
      <c r="D11" s="36" t="str">
        <f t="shared" si="0"/>
        <v>000 01 02 00 00 04 0000 810</v>
      </c>
      <c r="E11" s="70">
        <v>-200000</v>
      </c>
      <c r="F11" s="71"/>
      <c r="G11" s="72"/>
      <c r="H11" s="72"/>
      <c r="I11" s="72"/>
      <c r="J11" s="72"/>
      <c r="K11" s="72"/>
      <c r="L11" s="72"/>
      <c r="M11" s="72"/>
      <c r="N11" s="72"/>
      <c r="O11" s="72">
        <v>-79658.600000000006</v>
      </c>
      <c r="P11" s="72"/>
      <c r="Q11" s="72"/>
      <c r="R11" s="72"/>
      <c r="S11" s="72"/>
      <c r="T11" s="72"/>
      <c r="U11" s="72"/>
      <c r="V11" s="72"/>
      <c r="W11" s="72"/>
      <c r="X11" s="72"/>
      <c r="Y11" s="72">
        <v>-180000</v>
      </c>
    </row>
    <row r="12" spans="1:25" ht="56.25" x14ac:dyDescent="0.25">
      <c r="A12" s="51" t="s">
        <v>36</v>
      </c>
      <c r="B12" s="52">
        <v>520</v>
      </c>
      <c r="C12" s="52" t="s">
        <v>37</v>
      </c>
      <c r="D12" s="53" t="str">
        <f t="shared" si="0"/>
        <v>000 01 03 00 00 00 0000 000</v>
      </c>
      <c r="E12" s="69">
        <f>SUM(E13:E14)</f>
        <v>-74700</v>
      </c>
      <c r="F12" s="69" t="e">
        <f>#REF!+#REF!</f>
        <v>#REF!</v>
      </c>
      <c r="G12" s="69" t="e">
        <f>#REF!+#REF!</f>
        <v>#REF!</v>
      </c>
      <c r="H12" s="69" t="e">
        <f>#REF!+#REF!</f>
        <v>#REF!</v>
      </c>
      <c r="I12" s="69" t="e">
        <f>#REF!+#REF!</f>
        <v>#REF!</v>
      </c>
      <c r="J12" s="69" t="e">
        <f>#REF!+#REF!</f>
        <v>#REF!</v>
      </c>
      <c r="K12" s="69" t="e">
        <f>#REF!+#REF!</f>
        <v>#REF!</v>
      </c>
      <c r="L12" s="69" t="e">
        <f>#REF!+#REF!</f>
        <v>#REF!</v>
      </c>
      <c r="M12" s="69" t="e">
        <f>#REF!+#REF!</f>
        <v>#REF!</v>
      </c>
      <c r="N12" s="69" t="e">
        <f>#REF!+#REF!</f>
        <v>#REF!</v>
      </c>
      <c r="O12" s="69">
        <f>SUM(O13:O14)</f>
        <v>510343.1</v>
      </c>
      <c r="P12" s="69">
        <f t="shared" ref="P12:X12" si="3">SUM(O13:O14)</f>
        <v>510343.1</v>
      </c>
      <c r="Q12" s="69">
        <f t="shared" si="3"/>
        <v>0</v>
      </c>
      <c r="R12" s="69">
        <f t="shared" si="3"/>
        <v>0</v>
      </c>
      <c r="S12" s="69">
        <f t="shared" si="3"/>
        <v>0</v>
      </c>
      <c r="T12" s="69">
        <f t="shared" si="3"/>
        <v>0</v>
      </c>
      <c r="U12" s="69">
        <f t="shared" si="3"/>
        <v>0</v>
      </c>
      <c r="V12" s="69">
        <f t="shared" si="3"/>
        <v>0</v>
      </c>
      <c r="W12" s="69">
        <f t="shared" si="3"/>
        <v>0</v>
      </c>
      <c r="X12" s="69">
        <f t="shared" si="3"/>
        <v>0</v>
      </c>
      <c r="Y12" s="69">
        <f>SUM(Y13:Y14)</f>
        <v>435500</v>
      </c>
    </row>
    <row r="13" spans="1:25" ht="78.75" x14ac:dyDescent="0.25">
      <c r="A13" s="50" t="s">
        <v>38</v>
      </c>
      <c r="B13" s="20">
        <v>520</v>
      </c>
      <c r="C13" s="20" t="s">
        <v>39</v>
      </c>
      <c r="D13" s="36" t="str">
        <f t="shared" si="0"/>
        <v>000 01 03 00 00 04 0000 710</v>
      </c>
      <c r="E13" s="70">
        <v>900000</v>
      </c>
      <c r="F13" s="71"/>
      <c r="G13" s="72"/>
      <c r="H13" s="72"/>
      <c r="I13" s="72"/>
      <c r="J13" s="72"/>
      <c r="K13" s="72"/>
      <c r="L13" s="72"/>
      <c r="M13" s="72"/>
      <c r="N13" s="72"/>
      <c r="O13" s="70">
        <f>465843.1+44500</f>
        <v>510343.1</v>
      </c>
      <c r="P13" s="72"/>
      <c r="Q13" s="72"/>
      <c r="R13" s="72"/>
      <c r="S13" s="72"/>
      <c r="T13" s="72"/>
      <c r="U13" s="72"/>
      <c r="V13" s="72"/>
      <c r="W13" s="72"/>
      <c r="X13" s="72"/>
      <c r="Y13" s="70">
        <v>650000</v>
      </c>
    </row>
    <row r="14" spans="1:25" ht="78.75" x14ac:dyDescent="0.25">
      <c r="A14" s="50" t="s">
        <v>40</v>
      </c>
      <c r="B14" s="20">
        <v>520</v>
      </c>
      <c r="C14" s="20" t="s">
        <v>41</v>
      </c>
      <c r="D14" s="36" t="str">
        <f t="shared" si="0"/>
        <v>000 01 03 00 00 04 0000 810</v>
      </c>
      <c r="E14" s="70">
        <v>-974700</v>
      </c>
      <c r="F14" s="71"/>
      <c r="G14" s="72"/>
      <c r="H14" s="72"/>
      <c r="I14" s="72"/>
      <c r="J14" s="72"/>
      <c r="K14" s="72"/>
      <c r="L14" s="72"/>
      <c r="M14" s="72"/>
      <c r="N14" s="72"/>
      <c r="O14" s="72">
        <v>0</v>
      </c>
      <c r="P14" s="72"/>
      <c r="Q14" s="72"/>
      <c r="R14" s="72"/>
      <c r="S14" s="72"/>
      <c r="T14" s="72"/>
      <c r="U14" s="72"/>
      <c r="V14" s="72"/>
      <c r="W14" s="72"/>
      <c r="X14" s="72"/>
      <c r="Y14" s="72">
        <f>-170000-44500</f>
        <v>-214500</v>
      </c>
    </row>
    <row r="15" spans="1:25" ht="22.5" x14ac:dyDescent="0.25">
      <c r="A15" s="51" t="s">
        <v>42</v>
      </c>
      <c r="B15" s="52">
        <v>700</v>
      </c>
      <c r="C15" s="52" t="s">
        <v>43</v>
      </c>
      <c r="D15" s="53" t="str">
        <f t="shared" si="0"/>
        <v>000 01 00 00 00 00 0000 000</v>
      </c>
      <c r="E15" s="73">
        <f>E16</f>
        <v>3000</v>
      </c>
      <c r="F15" s="73">
        <f t="shared" ref="F15:Y15" si="4">F16</f>
        <v>0</v>
      </c>
      <c r="G15" s="73">
        <f t="shared" si="4"/>
        <v>0</v>
      </c>
      <c r="H15" s="73">
        <f t="shared" si="4"/>
        <v>0</v>
      </c>
      <c r="I15" s="73">
        <f t="shared" si="4"/>
        <v>0</v>
      </c>
      <c r="J15" s="73">
        <f t="shared" si="4"/>
        <v>0</v>
      </c>
      <c r="K15" s="73">
        <f t="shared" si="4"/>
        <v>0</v>
      </c>
      <c r="L15" s="73">
        <f t="shared" si="4"/>
        <v>0</v>
      </c>
      <c r="M15" s="73">
        <f t="shared" si="4"/>
        <v>0</v>
      </c>
      <c r="N15" s="73">
        <f t="shared" si="4"/>
        <v>0</v>
      </c>
      <c r="O15" s="73">
        <f t="shared" si="4"/>
        <v>-112714</v>
      </c>
      <c r="P15" s="73">
        <f t="shared" si="4"/>
        <v>0</v>
      </c>
      <c r="Q15" s="73">
        <f t="shared" si="4"/>
        <v>0</v>
      </c>
      <c r="R15" s="73">
        <f t="shared" si="4"/>
        <v>0</v>
      </c>
      <c r="S15" s="73">
        <f t="shared" si="4"/>
        <v>0</v>
      </c>
      <c r="T15" s="73">
        <f t="shared" si="4"/>
        <v>0</v>
      </c>
      <c r="U15" s="73">
        <f t="shared" si="4"/>
        <v>0</v>
      </c>
      <c r="V15" s="73">
        <f t="shared" si="4"/>
        <v>0</v>
      </c>
      <c r="W15" s="73">
        <f t="shared" si="4"/>
        <v>0</v>
      </c>
      <c r="X15" s="73">
        <f t="shared" si="4"/>
        <v>0</v>
      </c>
      <c r="Y15" s="73">
        <f t="shared" si="4"/>
        <v>3000</v>
      </c>
    </row>
    <row r="16" spans="1:25" ht="45" x14ac:dyDescent="0.25">
      <c r="A16" s="50" t="s">
        <v>44</v>
      </c>
      <c r="B16" s="20">
        <v>700</v>
      </c>
      <c r="C16" s="20" t="s">
        <v>45</v>
      </c>
      <c r="D16" s="36" t="str">
        <f t="shared" si="0"/>
        <v>000 01 05 00 00 00 0000 000</v>
      </c>
      <c r="E16" s="70">
        <v>3000</v>
      </c>
      <c r="F16" s="71"/>
      <c r="G16" s="72"/>
      <c r="H16" s="72"/>
      <c r="I16" s="72"/>
      <c r="J16" s="72"/>
      <c r="K16" s="72"/>
      <c r="L16" s="72"/>
      <c r="M16" s="72"/>
      <c r="N16" s="72"/>
      <c r="O16" s="72">
        <v>-112714</v>
      </c>
      <c r="P16" s="72"/>
      <c r="Q16" s="72"/>
      <c r="R16" s="72"/>
      <c r="S16" s="72"/>
      <c r="T16" s="72"/>
      <c r="U16" s="72"/>
      <c r="V16" s="72"/>
      <c r="W16" s="72"/>
      <c r="X16" s="72"/>
      <c r="Y16" s="72">
        <v>3000</v>
      </c>
    </row>
    <row r="17" spans="1:24" x14ac:dyDescent="0.25">
      <c r="A17" s="21"/>
      <c r="B17" s="22"/>
      <c r="C17" s="22"/>
      <c r="D17" s="49"/>
      <c r="E17" s="23"/>
      <c r="F17" s="23"/>
      <c r="G17" s="23"/>
      <c r="H17" s="23"/>
      <c r="I17" s="23"/>
      <c r="J17" s="23"/>
      <c r="K17" s="23"/>
      <c r="L17" s="23"/>
      <c r="M17" s="23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x14ac:dyDescent="0.25">
      <c r="A18" s="25"/>
      <c r="B18" s="26"/>
      <c r="C18" s="26"/>
      <c r="D18" s="27"/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29"/>
      <c r="R18" s="30"/>
      <c r="S18" s="30"/>
      <c r="T18" s="30"/>
      <c r="U18" s="28"/>
      <c r="V18" s="28"/>
      <c r="W18" s="28"/>
      <c r="X18" s="28"/>
    </row>
    <row r="19" spans="1:24" x14ac:dyDescent="0.25">
      <c r="A19" s="31" t="s">
        <v>46</v>
      </c>
      <c r="B19" s="55" t="s">
        <v>47</v>
      </c>
      <c r="C19" s="56"/>
      <c r="D19" s="56"/>
      <c r="E19" s="57" t="s">
        <v>48</v>
      </c>
      <c r="F19" s="58"/>
      <c r="G19" s="32"/>
      <c r="H19" s="32"/>
      <c r="I19" s="32"/>
      <c r="J19" s="32"/>
      <c r="K19" s="32"/>
      <c r="L19" s="32"/>
      <c r="M19" s="33"/>
      <c r="N19" s="33"/>
      <c r="U19" s="3"/>
      <c r="V19" s="3"/>
      <c r="W19" s="3"/>
      <c r="X19" s="3"/>
    </row>
    <row r="20" spans="1:24" x14ac:dyDescent="0.25">
      <c r="A20" s="1" t="s">
        <v>49</v>
      </c>
      <c r="B20" s="2"/>
      <c r="C20" s="2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P20" s="30"/>
      <c r="Q20" s="30"/>
      <c r="U20" s="3"/>
      <c r="V20" s="3"/>
      <c r="W20" s="3"/>
      <c r="X20" s="3"/>
    </row>
    <row r="21" spans="1:24" x14ac:dyDescent="0.25">
      <c r="A21" s="31" t="s">
        <v>50</v>
      </c>
      <c r="B21" s="55" t="s">
        <v>47</v>
      </c>
      <c r="C21" s="56"/>
      <c r="D21" s="56"/>
      <c r="E21" s="59" t="s">
        <v>51</v>
      </c>
      <c r="F21" s="58"/>
      <c r="G21" s="34"/>
      <c r="H21" s="34"/>
      <c r="I21" s="34"/>
      <c r="J21" s="34"/>
      <c r="K21" s="34"/>
      <c r="L21" s="34"/>
      <c r="M21" s="34"/>
      <c r="N21" s="34"/>
      <c r="P21" s="30"/>
      <c r="Q21" s="30"/>
      <c r="U21" s="3"/>
      <c r="V21" s="3"/>
      <c r="W21" s="3"/>
      <c r="X21" s="3"/>
    </row>
    <row r="22" spans="1:24" x14ac:dyDescent="0.25">
      <c r="A22" s="1" t="s">
        <v>49</v>
      </c>
      <c r="B22" s="2"/>
      <c r="C22" s="2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P22" s="30"/>
      <c r="Q22" s="30"/>
      <c r="U22" s="3"/>
      <c r="V22" s="3"/>
      <c r="W22" s="3"/>
      <c r="X22" s="3"/>
    </row>
    <row r="23" spans="1:24" x14ac:dyDescent="0.25">
      <c r="A23" s="31" t="s">
        <v>52</v>
      </c>
      <c r="B23" s="55" t="s">
        <v>47</v>
      </c>
      <c r="C23" s="56"/>
      <c r="D23" s="56"/>
      <c r="E23" s="59" t="s">
        <v>53</v>
      </c>
      <c r="F23" s="58"/>
      <c r="G23" s="34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5">
      <c r="A24" s="1" t="s">
        <v>49</v>
      </c>
      <c r="B24" s="2"/>
      <c r="C24" s="2"/>
      <c r="D24" s="34"/>
      <c r="E24" s="34"/>
      <c r="F24" s="34"/>
      <c r="G24" s="34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</sheetData>
  <mergeCells count="13">
    <mergeCell ref="O4:X4"/>
    <mergeCell ref="B23:D23"/>
    <mergeCell ref="E23:F23"/>
    <mergeCell ref="A4:A5"/>
    <mergeCell ref="B4:B5"/>
    <mergeCell ref="C4:C5"/>
    <mergeCell ref="D4:D5"/>
    <mergeCell ref="E4:N4"/>
    <mergeCell ref="D2:E2"/>
    <mergeCell ref="B19:D19"/>
    <mergeCell ref="E19:F19"/>
    <mergeCell ref="B21:D21"/>
    <mergeCell ref="E21:F21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kuz_tv</dc:creator>
  <cp:lastModifiedBy>Александрова Елена Александровна</cp:lastModifiedBy>
  <cp:lastPrinted>2013-11-13T03:49:15Z</cp:lastPrinted>
  <dcterms:created xsi:type="dcterms:W3CDTF">2012-11-12T08:11:19Z</dcterms:created>
  <dcterms:modified xsi:type="dcterms:W3CDTF">2014-11-07T08:42:23Z</dcterms:modified>
</cp:coreProperties>
</file>